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'12'!$A$1:$F$100</definedName>
  </definedNames>
  <calcPr fullCalcOnLoad="1"/>
</workbook>
</file>

<file path=xl/sharedStrings.xml><?xml version="1.0" encoding="utf-8"?>
<sst xmlns="http://schemas.openxmlformats.org/spreadsheetml/2006/main" count="235" uniqueCount="128">
  <si>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</si>
  <si>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</si>
  <si>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</si>
  <si>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</si>
  <si>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</si>
  <si>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</si>
  <si>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</si>
  <si>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</si>
  <si>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</si>
  <si>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</si>
  <si>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Gmina Wołomin prowadzenie biblioteki powiatowej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</si>
  <si>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</si>
  <si>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</si>
  <si>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</si>
  <si>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</si>
  <si>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</si>
  <si>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</si>
  <si>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</si>
  <si>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</si>
  <si>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</si>
  <si>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</si>
  <si>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</si>
  <si>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</si>
  <si>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</si>
  <si>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</si>
  <si>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</si>
  <si>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</si>
  <si>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</si>
  <si>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</si>
  <si>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</si>
  <si>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</si>
  <si>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</si>
  <si>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</si>
  <si>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</si>
  <si>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</si>
  <si>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</si>
  <si>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</si>
  <si>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</si>
  <si>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</si>
  <si>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</si>
  <si>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</si>
  <si>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</si>
  <si>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</si>
  <si>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</si>
  <si>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</si>
  <si>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</si>
  <si>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</si>
  <si>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</si>
  <si>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</si>
  <si>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Wspieranie akcji promujących zdrowie</t>
  </si>
  <si>
    <t>Prowadzenie ośrodka wsparcia Caritas Radzymin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</si>
  <si>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</si>
  <si>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</si>
  <si>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</si>
  <si>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</si>
  <si>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</si>
  <si>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</si>
  <si>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</si>
  <si>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na wykonanie prac remontowych i konserwatorskich obiektów zabytkowych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</si>
  <si>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</si>
  <si>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</si>
  <si>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</si>
  <si>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</si>
  <si>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</si>
  <si>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</si>
  <si>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</si>
  <si>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</si>
  <si>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</si>
  <si>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</si>
  <si>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Niepubliczne LO dla Dorosłych          w Radzyminie</t>
  </si>
  <si>
    <t>Niepubliczne LO dla Dorosłych            w Markach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</si>
  <si>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</si>
  <si>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</si>
  <si>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</si>
  <si>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</si>
  <si>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</si>
  <si>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</si>
  <si>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</si>
  <si>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</si>
  <si>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Wołominie</t>
  </si>
  <si>
    <t>Policealna Szkoła Zawodowa                dla Dorosłych Edukator w Zielonce</t>
  </si>
  <si>
    <t>Policealna Szkoła  - Centrum Nauki         i Biznesu</t>
  </si>
  <si>
    <t>Ośrodek Rehabilitacyjno-Edukacyjno-Wychowawczy                                                         w Wołominie</t>
  </si>
  <si>
    <t>600</t>
  </si>
  <si>
    <t>60014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</si>
  <si>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</si>
  <si>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</si>
  <si>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</si>
  <si>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</si>
  <si>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Ustawa z dnia                  15 kwietnia 2011 r.              o działalności leczniczej</t>
  </si>
  <si>
    <t>010</t>
  </si>
  <si>
    <t>Dotacja na konserwację melioracji szczegółowych dla spółek wodnych</t>
  </si>
  <si>
    <t>Uchwała Rady Powiatu Wołomińskiego                       Nr XV-137/2012 z dnia 28.02.2012 r.</t>
  </si>
  <si>
    <t>Ustawa z dnia                  23 lipca 2003 r. o ochronie zabytków i opiece nad zabytkami - Uchwała Nr XXVII-201/09 RPW z dnia 29.01.2009 r.</t>
  </si>
  <si>
    <t>Porozumienie z Gminą Wołomin                                     z dnia 25.05.2011 r.</t>
  </si>
  <si>
    <t>Ustawa z dnia 18 lipca 2001 r. Prawo wodne - Uchwała Nr XX-215/2012                   RPW z dnia 30.08.2012 r.</t>
  </si>
  <si>
    <t>Dotacja celowa                                        dla Centrum Dziedzictwa                                i Twórczości na prowadzenie                 Teatru Tańca i Muzyki</t>
  </si>
  <si>
    <t>Dotacja dla Gminy Dąbrówka na wykonanie chodnika wraz z odwodnieniem w miejscowości Guzowatka (droga powiatowa)</t>
  </si>
  <si>
    <t>Dotacje udzielane w 2013 r. z budżetu podmiotom należącym i nie należącym do sektora finansów publicznych</t>
  </si>
  <si>
    <t>Dotacja dla Gminy Ząbki na realizację zadania z zakresu powiatowych dróg publicznych na terenie gminy Ząbki</t>
  </si>
  <si>
    <t>630</t>
  </si>
  <si>
    <t>63003</t>
  </si>
  <si>
    <t>80147</t>
  </si>
  <si>
    <t>85395</t>
  </si>
  <si>
    <t>92113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</si>
  <si>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                                 ul. Orwida 20 Wołomin                    (dotacja podmiotowa)</t>
    </r>
  </si>
  <si>
    <t>Ustawa z dnia                  27 sierpnia 2009 r.              o finansach publicznych</t>
  </si>
  <si>
    <t>Niepubliczne LO dla Dorosłych                  w Zielonce</t>
  </si>
  <si>
    <t>Niepubliczne Policealne Studium Zawodowe dla Dorosłych                      w Radzyminie ZDZ</t>
  </si>
  <si>
    <t>Bursa-Honoratki w Markach</t>
  </si>
  <si>
    <t>Młodzieżowy Ośrodek Socjoterapii PAC w Zielonce</t>
  </si>
  <si>
    <t>Pomoc finansowa dla Województwa Mazowieckiego na opłacenia czynszu biblioteki pedagogicznej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</si>
  <si>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</si>
  <si>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</si>
  <si>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</si>
  <si>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Program współpracy Powiatu Wołomińskiego     z organizacjami pozarządowymi</t>
  </si>
  <si>
    <t>Niepubliczna Poradnia Psychologiczno-Pedagogiczna              i Rehabilitacyjna ASQ Wołomin</t>
  </si>
  <si>
    <t>Ustawa z dnia 25 października 1991 r.             o organizowaniu                     i prowadzeniu działalności kulturalne</t>
  </si>
  <si>
    <t>Ustawa z dnia 25 października 1991 r.             o organizowaniu                         i prowadzeniu działalności kulturalnej</t>
  </si>
  <si>
    <t>92120</t>
  </si>
  <si>
    <t>01009</t>
  </si>
  <si>
    <t>Wspieranie działań służących rozwojowi turystyki na terenie powiatu</t>
  </si>
  <si>
    <t>Wspieranie aktywnych form spędzania czasu wolnego przez mieszkańców powiatu oraz organizację współzawodnictwa sportowego</t>
  </si>
  <si>
    <t xml:space="preserve"> Promocja i upowszechnianie idei  wolontariatu</t>
  </si>
  <si>
    <t>Uchwała Nr XLVI-346/10                   RPW z dnia 30.09.2010 r. z późn. zm.</t>
  </si>
  <si>
    <t>Uchwała Nr XVIII-175/2012                    RPW z dnia 24.05.2012 r.</t>
  </si>
  <si>
    <t>Ustawa z dnia 25 października 1991 r. o organizowaniu i prowadzeniu działalności kulturalne</t>
  </si>
  <si>
    <t>Dotacja inwestycyjna na wykonanie prac inwestycyjnych w Centrum Dziedzictwa i Twórczości w Wołominie                              ul. Orwida 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</si>
</sst>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b/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4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E90" sqref="E90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2.75390625" style="0" customWidth="1"/>
    <col min="5" max="5" width="18.625" style="0" customWidth="1"/>
    <col min="6" max="6" width="18.75390625" style="0" customWidth="1"/>
  </cols>
  <sheetData>
    <row r="1" spans="1:6" ht="35.25" customHeight="1">
      <c r="A1" s="52" t="s">
        <v>98</v>
      </c>
      <c r="B1" s="52"/>
      <c r="C1" s="52"/>
      <c r="D1" s="52"/>
      <c r="E1" s="52"/>
      <c r="F1" s="53"/>
    </row>
    <row r="2" spans="1:6" ht="37.5" customHeight="1">
      <c r="A2" s="46" t="s">
        <v>0</v>
      </c>
      <c r="B2" s="46" t="s">
        <v>1</v>
      </c>
      <c r="C2" s="46" t="s">
        <v>20</v>
      </c>
      <c r="D2" s="46" t="s">
        <v>36</v>
      </c>
      <c r="E2" s="44" t="s">
        <v>6</v>
      </c>
      <c r="F2" s="45"/>
    </row>
    <row r="3" spans="1:6" ht="18.75" customHeight="1">
      <c r="A3" s="47"/>
      <c r="B3" s="47"/>
      <c r="C3" s="47"/>
      <c r="D3" s="48"/>
      <c r="E3" s="1" t="s">
        <v>19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56" t="s">
        <v>8</v>
      </c>
      <c r="B5" s="57"/>
      <c r="C5" s="58"/>
      <c r="D5" s="18"/>
      <c r="E5" s="14"/>
      <c r="F5" s="15"/>
    </row>
    <row r="6" spans="1:6" s="4" customFormat="1" ht="81" customHeight="1">
      <c r="A6" s="7" t="s">
        <v>83</v>
      </c>
      <c r="B6" s="7" t="s">
        <v>86</v>
      </c>
      <c r="C6" s="8" t="s">
        <v>87</v>
      </c>
      <c r="D6" s="8" t="s">
        <v>92</v>
      </c>
      <c r="E6" s="19"/>
      <c r="F6" s="34">
        <v>6090072</v>
      </c>
    </row>
    <row r="7" spans="1:6" s="4" customFormat="1" ht="81" customHeight="1">
      <c r="A7" s="7" t="s">
        <v>83</v>
      </c>
      <c r="B7" s="7" t="s">
        <v>84</v>
      </c>
      <c r="C7" s="8" t="s">
        <v>97</v>
      </c>
      <c r="D7" s="8" t="s">
        <v>124</v>
      </c>
      <c r="E7" s="19"/>
      <c r="F7" s="34">
        <v>10000</v>
      </c>
    </row>
    <row r="8" spans="1:6" s="4" customFormat="1" ht="81" customHeight="1">
      <c r="A8" s="7" t="s">
        <v>83</v>
      </c>
      <c r="B8" s="7" t="s">
        <v>84</v>
      </c>
      <c r="C8" s="8" t="s">
        <v>99</v>
      </c>
      <c r="D8" s="8" t="s">
        <v>125</v>
      </c>
      <c r="E8" s="19"/>
      <c r="F8" s="34">
        <v>596300</v>
      </c>
    </row>
    <row r="9" spans="1:6" s="4" customFormat="1" ht="102" customHeight="1">
      <c r="A9" s="7" t="s">
        <v>37</v>
      </c>
      <c r="B9" s="11">
        <v>75095</v>
      </c>
      <c r="C9" s="31" t="s">
        <v>88</v>
      </c>
      <c r="D9" s="8" t="s">
        <v>38</v>
      </c>
      <c r="E9" s="19"/>
      <c r="F9" s="34">
        <v>412310</v>
      </c>
    </row>
    <row r="10" spans="1:6" ht="102" customHeight="1">
      <c r="A10" s="7" t="s">
        <v>37</v>
      </c>
      <c r="B10" s="7" t="s">
        <v>39</v>
      </c>
      <c r="C10" s="8" t="s">
        <v>40</v>
      </c>
      <c r="D10" s="8" t="s">
        <v>41</v>
      </c>
      <c r="E10" s="19"/>
      <c r="F10" s="34">
        <v>11640</v>
      </c>
    </row>
    <row r="11" spans="1:6" ht="48" customHeight="1">
      <c r="A11" s="7" t="s">
        <v>42</v>
      </c>
      <c r="B11" s="7" t="s">
        <v>43</v>
      </c>
      <c r="C11" s="8" t="s">
        <v>62</v>
      </c>
      <c r="D11" s="8" t="s">
        <v>44</v>
      </c>
      <c r="E11" s="19"/>
      <c r="F11" s="34">
        <v>132000</v>
      </c>
    </row>
    <row r="12" spans="1:6" ht="48" customHeight="1">
      <c r="A12" s="7" t="s">
        <v>42</v>
      </c>
      <c r="B12" s="7" t="s">
        <v>102</v>
      </c>
      <c r="C12" s="8" t="s">
        <v>111</v>
      </c>
      <c r="D12" s="8" t="s">
        <v>106</v>
      </c>
      <c r="E12" s="19"/>
      <c r="F12" s="34">
        <v>7408</v>
      </c>
    </row>
    <row r="13" spans="1:7" ht="66" customHeight="1">
      <c r="A13" s="7" t="s">
        <v>3</v>
      </c>
      <c r="B13" s="7" t="s">
        <v>45</v>
      </c>
      <c r="C13" s="8" t="s">
        <v>67</v>
      </c>
      <c r="D13" s="8" t="s">
        <v>89</v>
      </c>
      <c r="E13" s="19"/>
      <c r="F13" s="34">
        <v>60000</v>
      </c>
      <c r="G13" s="23"/>
    </row>
    <row r="14" spans="1:6" ht="66" customHeight="1">
      <c r="A14" s="7" t="s">
        <v>3</v>
      </c>
      <c r="B14" s="7" t="s">
        <v>45</v>
      </c>
      <c r="C14" s="8" t="s">
        <v>46</v>
      </c>
      <c r="D14" s="8" t="s">
        <v>89</v>
      </c>
      <c r="E14" s="19"/>
      <c r="F14" s="34">
        <v>2000000</v>
      </c>
    </row>
    <row r="15" spans="1:6" ht="15" customHeight="1">
      <c r="A15" s="60"/>
      <c r="B15" s="61"/>
      <c r="C15" s="61"/>
      <c r="D15" s="61"/>
      <c r="E15" s="61"/>
      <c r="F15" s="61"/>
    </row>
    <row r="16" spans="1:6" ht="37.5" customHeight="1">
      <c r="A16" s="46" t="s">
        <v>0</v>
      </c>
      <c r="B16" s="46" t="s">
        <v>1</v>
      </c>
      <c r="C16" s="46" t="s">
        <v>20</v>
      </c>
      <c r="D16" s="46" t="s">
        <v>36</v>
      </c>
      <c r="E16" s="44" t="s">
        <v>6</v>
      </c>
      <c r="F16" s="45"/>
    </row>
    <row r="17" spans="1:6" ht="18.75" customHeight="1">
      <c r="A17" s="47"/>
      <c r="B17" s="47"/>
      <c r="C17" s="47"/>
      <c r="D17" s="48"/>
      <c r="E17" s="1" t="s">
        <v>19</v>
      </c>
      <c r="F17" s="1" t="s">
        <v>7</v>
      </c>
    </row>
    <row r="18" spans="1:6" s="4" customFormat="1" ht="14.25" customHeight="1">
      <c r="A18" s="2" t="s">
        <v>2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</row>
    <row r="19" spans="1:6" ht="75" customHeight="1">
      <c r="A19" s="7" t="s">
        <v>3</v>
      </c>
      <c r="B19" s="7" t="s">
        <v>56</v>
      </c>
      <c r="C19" s="8" t="s">
        <v>47</v>
      </c>
      <c r="D19" s="8" t="s">
        <v>89</v>
      </c>
      <c r="E19" s="35"/>
      <c r="F19" s="34">
        <v>90000</v>
      </c>
    </row>
    <row r="20" spans="1:6" ht="75" customHeight="1">
      <c r="A20" s="7" t="s">
        <v>4</v>
      </c>
      <c r="B20" s="7" t="s">
        <v>57</v>
      </c>
      <c r="C20" s="8" t="s">
        <v>68</v>
      </c>
      <c r="D20" s="8" t="s">
        <v>48</v>
      </c>
      <c r="E20" s="28"/>
      <c r="F20" s="28">
        <v>11000</v>
      </c>
    </row>
    <row r="21" spans="1:6" ht="81" customHeight="1">
      <c r="A21" s="7" t="s">
        <v>5</v>
      </c>
      <c r="B21" s="7" t="s">
        <v>104</v>
      </c>
      <c r="C21" s="8" t="s">
        <v>105</v>
      </c>
      <c r="D21" s="8" t="s">
        <v>118</v>
      </c>
      <c r="E21" s="28">
        <v>447478</v>
      </c>
      <c r="F21" s="28"/>
    </row>
    <row r="22" spans="1:6" ht="81" customHeight="1">
      <c r="A22" s="7" t="s">
        <v>5</v>
      </c>
      <c r="B22" s="7" t="s">
        <v>104</v>
      </c>
      <c r="C22" s="8" t="s">
        <v>96</v>
      </c>
      <c r="D22" s="32" t="s">
        <v>117</v>
      </c>
      <c r="E22" s="28"/>
      <c r="F22" s="28">
        <v>94000</v>
      </c>
    </row>
    <row r="23" spans="1:6" ht="81" customHeight="1">
      <c r="A23" s="42" t="s">
        <v>5</v>
      </c>
      <c r="B23" s="42" t="s">
        <v>104</v>
      </c>
      <c r="C23" s="38" t="s">
        <v>127</v>
      </c>
      <c r="D23" s="43" t="s">
        <v>126</v>
      </c>
      <c r="E23" s="39"/>
      <c r="F23" s="39">
        <v>100000</v>
      </c>
    </row>
    <row r="24" spans="1:6" ht="66" customHeight="1">
      <c r="A24" s="7" t="s">
        <v>5</v>
      </c>
      <c r="B24" s="7" t="s">
        <v>9</v>
      </c>
      <c r="C24" s="8" t="s">
        <v>10</v>
      </c>
      <c r="D24" s="8" t="s">
        <v>94</v>
      </c>
      <c r="E24" s="28"/>
      <c r="F24" s="28">
        <v>34000</v>
      </c>
    </row>
    <row r="25" spans="1:6" ht="40.5" customHeight="1">
      <c r="A25" s="49" t="s">
        <v>18</v>
      </c>
      <c r="B25" s="50"/>
      <c r="C25" s="51"/>
      <c r="D25" s="22"/>
      <c r="E25" s="24">
        <f>SUM(E6+E7+E8+E9+E10+E11+E12+E13+E14+E19+E20+E21+E22+E24+E23)</f>
        <v>447478</v>
      </c>
      <c r="F25" s="24">
        <f>SUM(F6+F7+F8+F9+F10+F11+F12+F13+F14+F19+F20+F21+F22+F24+F23)</f>
        <v>9648730</v>
      </c>
    </row>
    <row r="26" spans="1:6" ht="48" customHeight="1">
      <c r="A26" s="56" t="s">
        <v>11</v>
      </c>
      <c r="B26" s="57"/>
      <c r="C26" s="58"/>
      <c r="D26" s="6"/>
      <c r="E26" s="16"/>
      <c r="F26" s="17"/>
    </row>
    <row r="27" spans="1:6" ht="70.5" customHeight="1">
      <c r="A27" s="7" t="s">
        <v>90</v>
      </c>
      <c r="B27" s="7" t="s">
        <v>120</v>
      </c>
      <c r="C27" s="8" t="s">
        <v>91</v>
      </c>
      <c r="D27" s="8" t="s">
        <v>95</v>
      </c>
      <c r="E27" s="35"/>
      <c r="F27" s="34">
        <v>90000</v>
      </c>
    </row>
    <row r="28" spans="1:6" ht="70.5" customHeight="1">
      <c r="A28" s="7" t="s">
        <v>100</v>
      </c>
      <c r="B28" s="7" t="s">
        <v>101</v>
      </c>
      <c r="C28" s="8" t="s">
        <v>121</v>
      </c>
      <c r="D28" s="8" t="s">
        <v>112</v>
      </c>
      <c r="E28" s="35"/>
      <c r="F28" s="34">
        <v>70000</v>
      </c>
    </row>
    <row r="29" spans="1:6" ht="70.5" customHeight="1">
      <c r="A29" s="7" t="s">
        <v>3</v>
      </c>
      <c r="B29" s="7" t="s">
        <v>21</v>
      </c>
      <c r="C29" s="8" t="s">
        <v>49</v>
      </c>
      <c r="D29" s="8" t="s">
        <v>112</v>
      </c>
      <c r="E29" s="28"/>
      <c r="F29" s="28">
        <v>45000</v>
      </c>
    </row>
    <row r="30" spans="1:6" ht="14.25" customHeight="1">
      <c r="A30" s="62"/>
      <c r="B30" s="63"/>
      <c r="C30" s="63"/>
      <c r="D30" s="63"/>
      <c r="E30" s="63"/>
      <c r="F30" s="63"/>
    </row>
    <row r="31" spans="1:6" ht="37.5" customHeight="1">
      <c r="A31" s="46" t="s">
        <v>0</v>
      </c>
      <c r="B31" s="46" t="s">
        <v>1</v>
      </c>
      <c r="C31" s="46" t="s">
        <v>20</v>
      </c>
      <c r="D31" s="46" t="s">
        <v>36</v>
      </c>
      <c r="E31" s="44" t="s">
        <v>6</v>
      </c>
      <c r="F31" s="45"/>
    </row>
    <row r="32" spans="1:6" ht="18.75" customHeight="1">
      <c r="A32" s="47"/>
      <c r="B32" s="47"/>
      <c r="C32" s="47"/>
      <c r="D32" s="48"/>
      <c r="E32" s="1" t="s">
        <v>19</v>
      </c>
      <c r="F32" s="1" t="s">
        <v>7</v>
      </c>
    </row>
    <row r="33" spans="1:6" s="4" customFormat="1" ht="14.25" customHeight="1">
      <c r="A33" s="2" t="s">
        <v>2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72" customHeight="1">
      <c r="A34" s="5" t="s">
        <v>4</v>
      </c>
      <c r="B34" s="5" t="s">
        <v>22</v>
      </c>
      <c r="C34" s="6" t="s">
        <v>50</v>
      </c>
      <c r="D34" s="6" t="s">
        <v>113</v>
      </c>
      <c r="E34" s="33"/>
      <c r="F34" s="33">
        <v>330000</v>
      </c>
    </row>
    <row r="35" spans="1:6" ht="72" customHeight="1">
      <c r="A35" s="7" t="s">
        <v>4</v>
      </c>
      <c r="B35" s="7" t="s">
        <v>22</v>
      </c>
      <c r="C35" s="8" t="s">
        <v>85</v>
      </c>
      <c r="D35" s="8" t="s">
        <v>114</v>
      </c>
      <c r="E35" s="28"/>
      <c r="F35" s="28">
        <v>300000</v>
      </c>
    </row>
    <row r="36" spans="1:6" ht="72" customHeight="1">
      <c r="A36" s="5" t="s">
        <v>4</v>
      </c>
      <c r="B36" s="5" t="s">
        <v>23</v>
      </c>
      <c r="C36" s="6" t="s">
        <v>24</v>
      </c>
      <c r="D36" s="6" t="s">
        <v>114</v>
      </c>
      <c r="E36" s="33"/>
      <c r="F36" s="33">
        <v>120000</v>
      </c>
    </row>
    <row r="37" spans="1:6" ht="64.5" customHeight="1">
      <c r="A37" s="7" t="s">
        <v>25</v>
      </c>
      <c r="B37" s="7" t="s">
        <v>26</v>
      </c>
      <c r="C37" s="8" t="s">
        <v>27</v>
      </c>
      <c r="D37" s="8" t="s">
        <v>112</v>
      </c>
      <c r="E37" s="28"/>
      <c r="F37" s="28">
        <v>66000</v>
      </c>
    </row>
    <row r="38" spans="1:6" ht="64.5" customHeight="1">
      <c r="A38" s="5" t="s">
        <v>25</v>
      </c>
      <c r="B38" s="5" t="s">
        <v>26</v>
      </c>
      <c r="C38" s="6" t="s">
        <v>54</v>
      </c>
      <c r="D38" s="6" t="s">
        <v>55</v>
      </c>
      <c r="E38" s="33">
        <v>40000</v>
      </c>
      <c r="F38" s="33"/>
    </row>
    <row r="39" spans="1:6" ht="64.5" customHeight="1">
      <c r="A39" s="5" t="s">
        <v>25</v>
      </c>
      <c r="B39" s="5" t="s">
        <v>103</v>
      </c>
      <c r="C39" s="6" t="s">
        <v>123</v>
      </c>
      <c r="D39" s="6" t="s">
        <v>112</v>
      </c>
      <c r="E39" s="33"/>
      <c r="F39" s="33">
        <v>10000</v>
      </c>
    </row>
    <row r="40" spans="1:6" ht="64.5" customHeight="1">
      <c r="A40" s="7" t="s">
        <v>28</v>
      </c>
      <c r="B40" s="7" t="s">
        <v>29</v>
      </c>
      <c r="C40" s="8" t="s">
        <v>30</v>
      </c>
      <c r="D40" s="8" t="s">
        <v>114</v>
      </c>
      <c r="E40" s="28"/>
      <c r="F40" s="28">
        <v>109000</v>
      </c>
    </row>
    <row r="41" spans="1:6" ht="79.5" customHeight="1">
      <c r="A41" s="7" t="s">
        <v>5</v>
      </c>
      <c r="B41" s="7" t="s">
        <v>31</v>
      </c>
      <c r="C41" s="8" t="s">
        <v>32</v>
      </c>
      <c r="D41" s="8" t="s">
        <v>114</v>
      </c>
      <c r="E41" s="35"/>
      <c r="F41" s="34">
        <v>90000</v>
      </c>
    </row>
    <row r="42" spans="1:6" ht="87" customHeight="1">
      <c r="A42" s="7" t="s">
        <v>5</v>
      </c>
      <c r="B42" s="7" t="s">
        <v>119</v>
      </c>
      <c r="C42" s="8" t="s">
        <v>58</v>
      </c>
      <c r="D42" s="8" t="s">
        <v>93</v>
      </c>
      <c r="E42" s="35"/>
      <c r="F42" s="34">
        <v>15000</v>
      </c>
    </row>
    <row r="43" spans="1:6" ht="78" customHeight="1">
      <c r="A43" s="7" t="s">
        <v>33</v>
      </c>
      <c r="B43" s="7" t="s">
        <v>34</v>
      </c>
      <c r="C43" s="8" t="s">
        <v>122</v>
      </c>
      <c r="D43" s="8" t="s">
        <v>115</v>
      </c>
      <c r="E43" s="35"/>
      <c r="F43" s="34">
        <v>90000</v>
      </c>
    </row>
    <row r="44" spans="1:6" ht="14.25" customHeight="1">
      <c r="A44" s="64"/>
      <c r="B44" s="61"/>
      <c r="C44" s="61"/>
      <c r="D44" s="61"/>
      <c r="E44" s="61"/>
      <c r="F44" s="61"/>
    </row>
    <row r="45" spans="1:6" ht="37.5" customHeight="1">
      <c r="A45" s="46" t="s">
        <v>0</v>
      </c>
      <c r="B45" s="46" t="s">
        <v>1</v>
      </c>
      <c r="C45" s="46" t="s">
        <v>20</v>
      </c>
      <c r="D45" s="46" t="s">
        <v>36</v>
      </c>
      <c r="E45" s="44" t="s">
        <v>6</v>
      </c>
      <c r="F45" s="45"/>
    </row>
    <row r="46" spans="1:6" ht="18.75" customHeight="1">
      <c r="A46" s="47"/>
      <c r="B46" s="47"/>
      <c r="C46" s="47"/>
      <c r="D46" s="48"/>
      <c r="E46" s="1" t="s">
        <v>19</v>
      </c>
      <c r="F46" s="1" t="s">
        <v>7</v>
      </c>
    </row>
    <row r="47" spans="1:6" s="4" customFormat="1" ht="14.25" customHeight="1">
      <c r="A47" s="2" t="s">
        <v>2</v>
      </c>
      <c r="B47" s="3">
        <v>2</v>
      </c>
      <c r="C47" s="3">
        <v>3</v>
      </c>
      <c r="D47" s="3">
        <v>4</v>
      </c>
      <c r="E47" s="3">
        <v>5</v>
      </c>
      <c r="F47" s="3">
        <v>6</v>
      </c>
    </row>
    <row r="48" spans="1:6" ht="48" customHeight="1">
      <c r="A48" s="36">
        <v>801</v>
      </c>
      <c r="B48" s="36">
        <v>80111</v>
      </c>
      <c r="C48" s="37" t="s">
        <v>59</v>
      </c>
      <c r="D48" s="38" t="s">
        <v>44</v>
      </c>
      <c r="E48" s="39">
        <f>1908397+372373</f>
        <v>2280770</v>
      </c>
      <c r="F48" s="39"/>
    </row>
    <row r="49" spans="1:6" ht="48" customHeight="1">
      <c r="A49" s="36">
        <v>801</v>
      </c>
      <c r="B49" s="36">
        <v>80120</v>
      </c>
      <c r="C49" s="40" t="s">
        <v>63</v>
      </c>
      <c r="D49" s="38" t="s">
        <v>44</v>
      </c>
      <c r="E49" s="39">
        <f>41126+20000</f>
        <v>61126</v>
      </c>
      <c r="F49" s="25"/>
    </row>
    <row r="50" spans="1:6" ht="48" customHeight="1">
      <c r="A50" s="26">
        <v>801</v>
      </c>
      <c r="B50" s="26">
        <v>80120</v>
      </c>
      <c r="C50" s="27" t="s">
        <v>69</v>
      </c>
      <c r="D50" s="8" t="s">
        <v>44</v>
      </c>
      <c r="E50" s="28">
        <v>144932</v>
      </c>
      <c r="F50" s="25"/>
    </row>
    <row r="51" spans="1:6" ht="48" customHeight="1">
      <c r="A51" s="36">
        <v>801</v>
      </c>
      <c r="B51" s="36">
        <v>80120</v>
      </c>
      <c r="C51" s="40" t="s">
        <v>70</v>
      </c>
      <c r="D51" s="38" t="s">
        <v>44</v>
      </c>
      <c r="E51" s="41">
        <f>122530+11000</f>
        <v>133530</v>
      </c>
      <c r="F51" s="25"/>
    </row>
    <row r="52" spans="1:6" ht="48" customHeight="1">
      <c r="A52" s="36">
        <v>801</v>
      </c>
      <c r="B52" s="36">
        <v>80120</v>
      </c>
      <c r="C52" s="40" t="s">
        <v>107</v>
      </c>
      <c r="D52" s="38" t="s">
        <v>44</v>
      </c>
      <c r="E52" s="39">
        <f>34748+14000</f>
        <v>48748</v>
      </c>
      <c r="F52" s="25"/>
    </row>
    <row r="53" spans="1:6" ht="48" customHeight="1">
      <c r="A53" s="36">
        <v>801</v>
      </c>
      <c r="B53" s="36">
        <v>80120</v>
      </c>
      <c r="C53" s="40" t="s">
        <v>64</v>
      </c>
      <c r="D53" s="38" t="s">
        <v>44</v>
      </c>
      <c r="E53" s="39">
        <f>51206+6000</f>
        <v>57206</v>
      </c>
      <c r="F53" s="25"/>
    </row>
    <row r="54" spans="1:6" ht="48" customHeight="1">
      <c r="A54" s="13">
        <v>801</v>
      </c>
      <c r="B54" s="13">
        <v>80120</v>
      </c>
      <c r="C54" s="29" t="s">
        <v>61</v>
      </c>
      <c r="D54" s="6" t="s">
        <v>44</v>
      </c>
      <c r="E54" s="28">
        <v>8568</v>
      </c>
      <c r="F54" s="25"/>
    </row>
    <row r="55" spans="1:6" ht="48" customHeight="1">
      <c r="A55" s="26">
        <v>801</v>
      </c>
      <c r="B55" s="26">
        <v>80120</v>
      </c>
      <c r="C55" s="29" t="s">
        <v>71</v>
      </c>
      <c r="D55" s="8" t="s">
        <v>44</v>
      </c>
      <c r="E55" s="28">
        <v>184910</v>
      </c>
      <c r="F55" s="25"/>
    </row>
    <row r="56" spans="1:6" ht="48" customHeight="1">
      <c r="A56" s="26">
        <v>801</v>
      </c>
      <c r="B56" s="26">
        <v>80120</v>
      </c>
      <c r="C56" s="27" t="s">
        <v>72</v>
      </c>
      <c r="D56" s="8" t="s">
        <v>44</v>
      </c>
      <c r="E56" s="28">
        <v>170307</v>
      </c>
      <c r="F56" s="25"/>
    </row>
    <row r="57" spans="1:6" ht="48" customHeight="1">
      <c r="A57" s="26">
        <v>801</v>
      </c>
      <c r="B57" s="26">
        <v>80120</v>
      </c>
      <c r="C57" s="27" t="s">
        <v>51</v>
      </c>
      <c r="D57" s="8" t="s">
        <v>44</v>
      </c>
      <c r="E57" s="28">
        <v>15422</v>
      </c>
      <c r="F57" s="25"/>
    </row>
    <row r="58" spans="1:6" ht="48" customHeight="1">
      <c r="A58" s="26">
        <v>801</v>
      </c>
      <c r="B58" s="26">
        <v>80120</v>
      </c>
      <c r="C58" s="29" t="s">
        <v>73</v>
      </c>
      <c r="D58" s="8" t="s">
        <v>44</v>
      </c>
      <c r="E58" s="28">
        <v>20563</v>
      </c>
      <c r="F58" s="25"/>
    </row>
    <row r="59" spans="1:6" ht="48" customHeight="1">
      <c r="A59" s="26">
        <v>801</v>
      </c>
      <c r="B59" s="26">
        <v>80120</v>
      </c>
      <c r="C59" s="27" t="s">
        <v>65</v>
      </c>
      <c r="D59" s="8" t="s">
        <v>44</v>
      </c>
      <c r="E59" s="28">
        <v>249757</v>
      </c>
      <c r="F59" s="25"/>
    </row>
    <row r="60" spans="1:6" ht="48" customHeight="1">
      <c r="A60" s="26">
        <v>801</v>
      </c>
      <c r="B60" s="26">
        <v>80120</v>
      </c>
      <c r="C60" s="27" t="s">
        <v>12</v>
      </c>
      <c r="D60" s="8" t="s">
        <v>44</v>
      </c>
      <c r="E60" s="28">
        <v>801038</v>
      </c>
      <c r="F60" s="25"/>
    </row>
    <row r="61" spans="1:6" ht="48" customHeight="1">
      <c r="A61" s="36">
        <v>801</v>
      </c>
      <c r="B61" s="36">
        <v>80120</v>
      </c>
      <c r="C61" s="40" t="s">
        <v>74</v>
      </c>
      <c r="D61" s="38" t="s">
        <v>44</v>
      </c>
      <c r="E61" s="39">
        <f>68973+10000</f>
        <v>78973</v>
      </c>
      <c r="F61" s="25"/>
    </row>
    <row r="62" spans="1:6" ht="48" customHeight="1">
      <c r="A62" s="13">
        <v>801</v>
      </c>
      <c r="B62" s="13">
        <v>80120</v>
      </c>
      <c r="C62" s="29" t="s">
        <v>75</v>
      </c>
      <c r="D62" s="6" t="s">
        <v>44</v>
      </c>
      <c r="E62" s="28">
        <v>9425</v>
      </c>
      <c r="F62" s="25"/>
    </row>
    <row r="63" spans="1:6" ht="14.25" customHeight="1">
      <c r="A63" s="64"/>
      <c r="B63" s="61"/>
      <c r="C63" s="61"/>
      <c r="D63" s="61"/>
      <c r="E63" s="61"/>
      <c r="F63" s="61"/>
    </row>
    <row r="64" spans="1:6" ht="37.5" customHeight="1">
      <c r="A64" s="46" t="s">
        <v>0</v>
      </c>
      <c r="B64" s="46" t="s">
        <v>1</v>
      </c>
      <c r="C64" s="46" t="s">
        <v>20</v>
      </c>
      <c r="D64" s="46" t="s">
        <v>36</v>
      </c>
      <c r="E64" s="44" t="s">
        <v>6</v>
      </c>
      <c r="F64" s="45"/>
    </row>
    <row r="65" spans="1:6" ht="18.75" customHeight="1">
      <c r="A65" s="47"/>
      <c r="B65" s="47"/>
      <c r="C65" s="47"/>
      <c r="D65" s="48"/>
      <c r="E65" s="1" t="s">
        <v>19</v>
      </c>
      <c r="F65" s="1" t="s">
        <v>7</v>
      </c>
    </row>
    <row r="66" spans="1:6" s="4" customFormat="1" ht="14.25" customHeight="1">
      <c r="A66" s="2" t="s">
        <v>2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</row>
    <row r="67" spans="1:6" ht="46.5" customHeight="1">
      <c r="A67" s="36">
        <v>801</v>
      </c>
      <c r="B67" s="36">
        <v>80120</v>
      </c>
      <c r="C67" s="40" t="s">
        <v>13</v>
      </c>
      <c r="D67" s="38" t="s">
        <v>44</v>
      </c>
      <c r="E67" s="39">
        <f>79530+23000</f>
        <v>102530</v>
      </c>
      <c r="F67" s="25"/>
    </row>
    <row r="68" spans="1:6" ht="46.5" customHeight="1">
      <c r="A68" s="26">
        <v>801</v>
      </c>
      <c r="B68" s="26">
        <v>80120</v>
      </c>
      <c r="C68" s="27" t="s">
        <v>76</v>
      </c>
      <c r="D68" s="8" t="s">
        <v>44</v>
      </c>
      <c r="E68" s="28">
        <v>204597</v>
      </c>
      <c r="F68" s="25"/>
    </row>
    <row r="69" spans="1:6" ht="46.5" customHeight="1">
      <c r="A69" s="26">
        <v>801</v>
      </c>
      <c r="B69" s="26">
        <v>80120</v>
      </c>
      <c r="C69" s="27" t="s">
        <v>60</v>
      </c>
      <c r="D69" s="8" t="s">
        <v>44</v>
      </c>
      <c r="E69" s="28">
        <v>65545</v>
      </c>
      <c r="F69" s="25"/>
    </row>
    <row r="70" spans="1:6" ht="46.5" customHeight="1">
      <c r="A70" s="36">
        <v>801</v>
      </c>
      <c r="B70" s="36">
        <v>80123</v>
      </c>
      <c r="C70" s="40" t="s">
        <v>77</v>
      </c>
      <c r="D70" s="38" t="s">
        <v>44</v>
      </c>
      <c r="E70" s="39">
        <f>240408+30000</f>
        <v>270408</v>
      </c>
      <c r="F70" s="25"/>
    </row>
    <row r="71" spans="1:6" ht="46.5" customHeight="1">
      <c r="A71" s="36">
        <v>801</v>
      </c>
      <c r="B71" s="36">
        <v>80130</v>
      </c>
      <c r="C71" s="40" t="s">
        <v>78</v>
      </c>
      <c r="D71" s="38" t="s">
        <v>44</v>
      </c>
      <c r="E71" s="39">
        <f>125237+48000</f>
        <v>173237</v>
      </c>
      <c r="F71" s="25"/>
    </row>
    <row r="72" spans="1:6" ht="46.5" customHeight="1">
      <c r="A72" s="26">
        <v>801</v>
      </c>
      <c r="B72" s="26">
        <v>80130</v>
      </c>
      <c r="C72" s="27" t="s">
        <v>81</v>
      </c>
      <c r="D72" s="8" t="s">
        <v>44</v>
      </c>
      <c r="E72" s="28">
        <v>961494</v>
      </c>
      <c r="F72" s="25"/>
    </row>
    <row r="73" spans="1:6" ht="46.5" customHeight="1">
      <c r="A73" s="26">
        <v>801</v>
      </c>
      <c r="B73" s="26">
        <v>80130</v>
      </c>
      <c r="C73" s="27" t="s">
        <v>14</v>
      </c>
      <c r="D73" s="8" t="s">
        <v>44</v>
      </c>
      <c r="E73" s="28">
        <v>930684</v>
      </c>
      <c r="F73" s="25"/>
    </row>
    <row r="74" spans="1:6" ht="46.5" customHeight="1">
      <c r="A74" s="26">
        <v>801</v>
      </c>
      <c r="B74" s="26">
        <v>80130</v>
      </c>
      <c r="C74" s="27" t="s">
        <v>15</v>
      </c>
      <c r="D74" s="8" t="s">
        <v>44</v>
      </c>
      <c r="E74" s="28">
        <v>25646</v>
      </c>
      <c r="F74" s="25"/>
    </row>
    <row r="75" spans="1:6" ht="46.5" customHeight="1">
      <c r="A75" s="26">
        <v>801</v>
      </c>
      <c r="B75" s="26">
        <v>80130</v>
      </c>
      <c r="C75" s="27" t="s">
        <v>79</v>
      </c>
      <c r="D75" s="8" t="s">
        <v>44</v>
      </c>
      <c r="E75" s="28">
        <v>90255</v>
      </c>
      <c r="F75" s="25"/>
    </row>
    <row r="76" spans="1:6" ht="46.5" customHeight="1">
      <c r="A76" s="26">
        <v>801</v>
      </c>
      <c r="B76" s="26">
        <v>80130</v>
      </c>
      <c r="C76" s="27" t="s">
        <v>53</v>
      </c>
      <c r="D76" s="8" t="s">
        <v>44</v>
      </c>
      <c r="E76" s="28">
        <v>394560</v>
      </c>
      <c r="F76" s="25"/>
    </row>
    <row r="77" spans="1:6" ht="46.5" customHeight="1">
      <c r="A77" s="26">
        <v>801</v>
      </c>
      <c r="B77" s="26">
        <v>80130</v>
      </c>
      <c r="C77" s="27" t="s">
        <v>52</v>
      </c>
      <c r="D77" s="8" t="s">
        <v>44</v>
      </c>
      <c r="E77" s="28">
        <v>128232</v>
      </c>
      <c r="F77" s="25"/>
    </row>
    <row r="78" spans="1:6" ht="46.5" customHeight="1">
      <c r="A78" s="36">
        <v>801</v>
      </c>
      <c r="B78" s="36">
        <v>80130</v>
      </c>
      <c r="C78" s="40" t="s">
        <v>66</v>
      </c>
      <c r="D78" s="38" t="s">
        <v>44</v>
      </c>
      <c r="E78" s="39">
        <f>76940+40000</f>
        <v>116940</v>
      </c>
      <c r="F78" s="25"/>
    </row>
    <row r="79" spans="1:6" ht="46.5" customHeight="1">
      <c r="A79" s="26">
        <v>801</v>
      </c>
      <c r="B79" s="26">
        <v>80130</v>
      </c>
      <c r="C79" s="29" t="s">
        <v>108</v>
      </c>
      <c r="D79" s="8" t="s">
        <v>44</v>
      </c>
      <c r="E79" s="28">
        <v>7398</v>
      </c>
      <c r="F79" s="25"/>
    </row>
    <row r="80" spans="1:6" ht="46.5" customHeight="1">
      <c r="A80" s="26">
        <v>801</v>
      </c>
      <c r="B80" s="26">
        <v>80130</v>
      </c>
      <c r="C80" s="27" t="s">
        <v>80</v>
      </c>
      <c r="D80" s="8" t="s">
        <v>44</v>
      </c>
      <c r="E80" s="28">
        <v>95680</v>
      </c>
      <c r="F80" s="25"/>
    </row>
    <row r="81" spans="1:6" ht="46.5" customHeight="1">
      <c r="A81" s="26">
        <v>854</v>
      </c>
      <c r="B81" s="26">
        <v>85403</v>
      </c>
      <c r="C81" s="27" t="s">
        <v>16</v>
      </c>
      <c r="D81" s="8" t="s">
        <v>44</v>
      </c>
      <c r="E81" s="28">
        <v>1311960</v>
      </c>
      <c r="F81" s="25"/>
    </row>
    <row r="82" spans="1:6" ht="46.5" customHeight="1">
      <c r="A82" s="26">
        <v>854</v>
      </c>
      <c r="B82" s="26">
        <v>85403</v>
      </c>
      <c r="C82" s="27" t="s">
        <v>17</v>
      </c>
      <c r="D82" s="8" t="s">
        <v>44</v>
      </c>
      <c r="E82" s="25">
        <v>623181</v>
      </c>
      <c r="F82" s="25"/>
    </row>
    <row r="83" spans="1:6" ht="14.25" customHeight="1">
      <c r="A83" s="64"/>
      <c r="B83" s="61"/>
      <c r="C83" s="61"/>
      <c r="D83" s="61"/>
      <c r="E83" s="61"/>
      <c r="F83" s="61"/>
    </row>
    <row r="84" spans="1:6" ht="37.5" customHeight="1">
      <c r="A84" s="46" t="s">
        <v>0</v>
      </c>
      <c r="B84" s="46" t="s">
        <v>1</v>
      </c>
      <c r="C84" s="46" t="s">
        <v>20</v>
      </c>
      <c r="D84" s="46" t="s">
        <v>36</v>
      </c>
      <c r="E84" s="44" t="s">
        <v>6</v>
      </c>
      <c r="F84" s="45"/>
    </row>
    <row r="85" spans="1:6" ht="18.75" customHeight="1">
      <c r="A85" s="47"/>
      <c r="B85" s="47"/>
      <c r="C85" s="47"/>
      <c r="D85" s="48"/>
      <c r="E85" s="1" t="s">
        <v>19</v>
      </c>
      <c r="F85" s="1" t="s">
        <v>7</v>
      </c>
    </row>
    <row r="86" spans="1:6" s="4" customFormat="1" ht="14.25" customHeight="1">
      <c r="A86" s="2" t="s">
        <v>2</v>
      </c>
      <c r="B86" s="3">
        <v>2</v>
      </c>
      <c r="C86" s="3">
        <v>3</v>
      </c>
      <c r="D86" s="3">
        <v>4</v>
      </c>
      <c r="E86" s="3">
        <v>5</v>
      </c>
      <c r="F86" s="3">
        <v>6</v>
      </c>
    </row>
    <row r="87" spans="1:6" ht="48" customHeight="1">
      <c r="A87" s="36">
        <v>854</v>
      </c>
      <c r="B87" s="36">
        <v>85406</v>
      </c>
      <c r="C87" s="40" t="s">
        <v>116</v>
      </c>
      <c r="D87" s="38" t="s">
        <v>44</v>
      </c>
      <c r="E87" s="39">
        <f>167803+21145</f>
        <v>188948</v>
      </c>
      <c r="F87" s="25"/>
    </row>
    <row r="88" spans="1:6" ht="48" customHeight="1">
      <c r="A88" s="26">
        <v>854</v>
      </c>
      <c r="B88" s="26">
        <v>85410</v>
      </c>
      <c r="C88" s="29" t="s">
        <v>109</v>
      </c>
      <c r="D88" s="8" t="s">
        <v>44</v>
      </c>
      <c r="E88" s="28">
        <v>20184</v>
      </c>
      <c r="F88" s="25"/>
    </row>
    <row r="89" spans="1:6" ht="48" customHeight="1">
      <c r="A89" s="26">
        <v>854</v>
      </c>
      <c r="B89" s="26">
        <v>85419</v>
      </c>
      <c r="C89" s="27" t="s">
        <v>82</v>
      </c>
      <c r="D89" s="8" t="s">
        <v>44</v>
      </c>
      <c r="E89" s="28">
        <v>1198425</v>
      </c>
      <c r="F89" s="25"/>
    </row>
    <row r="90" spans="1:6" ht="48" customHeight="1">
      <c r="A90" s="36">
        <v>854</v>
      </c>
      <c r="B90" s="36">
        <v>85421</v>
      </c>
      <c r="C90" s="40" t="s">
        <v>110</v>
      </c>
      <c r="D90" s="38" t="s">
        <v>44</v>
      </c>
      <c r="E90" s="39">
        <f>5031540+1044371</f>
        <v>6075911</v>
      </c>
      <c r="F90" s="25"/>
    </row>
    <row r="91" spans="1:6" ht="30" customHeight="1">
      <c r="A91" s="54" t="s">
        <v>18</v>
      </c>
      <c r="B91" s="54"/>
      <c r="C91" s="54"/>
      <c r="D91" s="20"/>
      <c r="E91" s="12">
        <f>SUM(E27+E28+E29+E34+E35+E36+E37+E38+E39+E40+E41+E42+E43+E48+E49+E50+E51+E52+E53+E54+E55+E56+E57+E58+E59+E60+E61+E62+E67+E68+E69+E70+E71+E72+E73+E74+E75+E76+E77+E78+E79+E80+E81+E82+E87+E88+E89+E90)</f>
        <v>17291090</v>
      </c>
      <c r="F91" s="12">
        <f>SUM(F27+F28+F29+F34+F35+F36+F37+F38+F39+F40+F41+F42+F43+F48+F49+F50+F51+F52+F53+F54+F55+F56+F57+F58+F59+F60+F61+F62+F67+F68+F69+F70+F71+F72+F73+F74+F75+F76+F77+F78+F79+F80+F81+F82+F87+F88+F89+F90)</f>
        <v>1335000</v>
      </c>
    </row>
    <row r="92" spans="1:6" ht="30" customHeight="1">
      <c r="A92" s="55" t="s">
        <v>35</v>
      </c>
      <c r="B92" s="55"/>
      <c r="C92" s="55"/>
      <c r="D92" s="21"/>
      <c r="E92" s="12">
        <f>SUM(E25+E91)</f>
        <v>17738568</v>
      </c>
      <c r="F92" s="12">
        <f>SUM(F25+F91)</f>
        <v>10983730</v>
      </c>
    </row>
    <row r="93" spans="1:5" ht="12.75">
      <c r="A93" s="9"/>
      <c r="B93" s="9"/>
      <c r="C93" s="9"/>
      <c r="D93" s="9"/>
      <c r="E93" s="10"/>
    </row>
    <row r="94" spans="1:5" ht="12.75">
      <c r="A94" s="9"/>
      <c r="B94" s="9"/>
      <c r="C94" s="9"/>
      <c r="D94" s="9"/>
      <c r="E94" s="10"/>
    </row>
    <row r="95" spans="1:5" ht="12.75">
      <c r="A95" s="9"/>
      <c r="B95" s="9"/>
      <c r="C95" s="9"/>
      <c r="D95" s="9"/>
      <c r="E95" s="10"/>
    </row>
    <row r="96" spans="1:5" ht="128.25" customHeight="1">
      <c r="A96" s="9"/>
      <c r="B96" s="9"/>
      <c r="C96" s="9"/>
      <c r="D96" s="9"/>
      <c r="E96" s="10"/>
    </row>
    <row r="97" spans="1:5" ht="110.25" customHeight="1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6" ht="12.75">
      <c r="A99" s="65"/>
      <c r="B99" s="66"/>
      <c r="C99" s="66"/>
      <c r="D99" s="66"/>
      <c r="E99" s="66"/>
      <c r="F99" s="66"/>
    </row>
    <row r="112" spans="1:7" ht="12.75">
      <c r="A112" s="59"/>
      <c r="B112" s="59"/>
      <c r="C112" s="59"/>
      <c r="D112" s="59"/>
      <c r="E112" s="59"/>
      <c r="F112" s="59"/>
      <c r="G112" s="30"/>
    </row>
  </sheetData>
  <sheetProtection/>
  <mergeCells count="43">
    <mergeCell ref="A15:F15"/>
    <mergeCell ref="A30:F30"/>
    <mergeCell ref="A44:F44"/>
    <mergeCell ref="A63:F63"/>
    <mergeCell ref="A83:F83"/>
    <mergeCell ref="A99:F99"/>
    <mergeCell ref="A84:A85"/>
    <mergeCell ref="B84:B85"/>
    <mergeCell ref="C84:C85"/>
    <mergeCell ref="D84:D85"/>
    <mergeCell ref="E2:F2"/>
    <mergeCell ref="D2:D3"/>
    <mergeCell ref="C2:C3"/>
    <mergeCell ref="A2:A3"/>
    <mergeCell ref="A5:C5"/>
    <mergeCell ref="A112:F112"/>
    <mergeCell ref="D45:D46"/>
    <mergeCell ref="A16:A17"/>
    <mergeCell ref="B16:B17"/>
    <mergeCell ref="C16:C17"/>
    <mergeCell ref="A1:F1"/>
    <mergeCell ref="A91:C91"/>
    <mergeCell ref="A92:C92"/>
    <mergeCell ref="A26:C26"/>
    <mergeCell ref="B2:B3"/>
    <mergeCell ref="E31:F31"/>
    <mergeCell ref="E64:F64"/>
    <mergeCell ref="A45:A46"/>
    <mergeCell ref="B45:B46"/>
    <mergeCell ref="C45:C46"/>
    <mergeCell ref="E84:F84"/>
    <mergeCell ref="A25:C25"/>
    <mergeCell ref="A64:A65"/>
    <mergeCell ref="B64:B65"/>
    <mergeCell ref="C64:C65"/>
    <mergeCell ref="D64:D65"/>
    <mergeCell ref="E45:F45"/>
    <mergeCell ref="E16:F16"/>
    <mergeCell ref="A31:A32"/>
    <mergeCell ref="B31:B32"/>
    <mergeCell ref="C31:C32"/>
    <mergeCell ref="D31:D32"/>
    <mergeCell ref="D16:D17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80" r:id="rId1"/>
  <headerFooter alignWithMargins="0">
    <oddHeader>&amp;R&amp;9Załącznik Nr 1
do Uchwały Rady Powiatu Wołomińskiego Nr XXVII-288/2013
z dnia 28.03.2013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2013-04-02T08:12:46Z</cp:lastPrinted>
  <dcterms:created xsi:type="dcterms:W3CDTF">2008-02-05T13:39:36Z</dcterms:created>
  <dcterms:modified xsi:type="dcterms:W3CDTF">2013-04-02T08:13:24Z</dcterms:modified>
  <cp:category/>
  <cp:version/>
  <cp:contentType/>
  <cp:contentStatus/>
</cp:coreProperties>
</file>